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Cuenta Publica\MSF 2017\Cuenta Publica 2018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/>
  <c r="D39" i="1"/>
  <c r="D35" i="1"/>
  <c r="D43" i="1" s="1"/>
  <c r="D16" i="1"/>
  <c r="D4" i="1"/>
  <c r="C51" i="1"/>
  <c r="C50" i="1" s="1"/>
  <c r="C46" i="1"/>
  <c r="C45" i="1" s="1"/>
  <c r="C39" i="1"/>
  <c r="C35" i="1"/>
  <c r="C16" i="1"/>
  <c r="C4" i="1"/>
  <c r="D55" i="1" l="1"/>
  <c r="C43" i="1"/>
  <c r="C33" i="1"/>
  <c r="D33" i="1"/>
  <c r="C55" i="1"/>
  <c r="D56" i="1" l="1"/>
  <c r="C56" i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<sst xmlns="http://schemas.openxmlformats.org/spreadsheetml/2006/main" count="90" uniqueCount="78">
  <si>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</si>
  <si>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</si>
  <si>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</si>
  <si>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</si>
  <si>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</si>
  <si>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</si>
  <si>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</si>
  <si>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</si>
  <si>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</si>
  <si>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</si>
  <si>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</si>
  <si>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</si>
  <si>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</si>
  <si>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</si>
  <si>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</si>
  <si>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</si>
  <si>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</si>
  <si>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</si>
  <si>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</si>
  <si>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</si>
  <si>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</si>
  <si>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</si>
  <si>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</si>
  <si>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</si>
  <si>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</si>
  <si>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</si>
  <si>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</si>
  <si>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</si>
  <si>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</si>
  <si>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</si>
  <si>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</si>
  <si>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</si>
  <si>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</si>
  <si>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</si>
  <si>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</si>
  <si>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</si>
  <si>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</si>
  <si>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</si>
  <si>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</si>
  <si>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</si>
  <si>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</si>
  <si>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</si>
  <si>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</si>
  <si>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</si>
  <si>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</si>
  <si>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</si>
  <si>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</si>
  <si>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</si>
  <si>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</si>
  <si>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</si>
  <si>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</si>
  <si>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</si>
  <si>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</si>
  <si>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</si>
  <si>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</si>
  <si>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</si>
  <si>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</si>
  <si>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</si>
  <si>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</si>
  <si>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</si>
  <si>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</si>
  <si>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</si>
  <si>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</si>
  <si>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</si>
  <si>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</si>
  <si>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</si>
  <si>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</si>
  <si>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</si>
  <si>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</si>
  <si>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</si>
  <si>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</si>
  <si>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</si>
  <si>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</si>
  <si>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</si>
  <si>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</si>
  <si>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</si>
  <si>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</si>
  <si>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SAN FELIPE
ESTADO DE FLUJOS DE EFECTIVO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</si>
</sst>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384278890.18000001</v>
      </c>
      <c r="D4" s="6">
        <f>SUM(D5:D15)</f>
        <v>347785297.74000001</v>
      </c>
      <c r="E4" s="4"/>
    </row>
    <row r="5" spans="1:5" x14ac:dyDescent="0.2">
      <c r="A5" s="7">
        <v>4110</v>
      </c>
      <c r="B5" s="28" t="s">
        <v>5</v>
      </c>
      <c r="C5" s="8">
        <v>16217999.49</v>
      </c>
      <c r="D5" s="8">
        <v>16044286.869999999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4071008.46</v>
      </c>
      <c r="D8" s="8">
        <v>3272194.32</v>
      </c>
      <c r="E8" s="4"/>
    </row>
    <row r="9" spans="1:5" x14ac:dyDescent="0.2">
      <c r="A9" s="7">
        <v>4150</v>
      </c>
      <c r="B9" s="28" t="s">
        <v>9</v>
      </c>
      <c r="C9" s="8">
        <v>8985030.3499999996</v>
      </c>
      <c r="D9" s="8">
        <v>6221521.0800000001</v>
      </c>
      <c r="E9" s="4"/>
    </row>
    <row r="10" spans="1:5" x14ac:dyDescent="0.2">
      <c r="A10" s="7">
        <v>4160</v>
      </c>
      <c r="B10" s="28" t="s">
        <v>10</v>
      </c>
      <c r="C10" s="8">
        <v>4148094.68</v>
      </c>
      <c r="D10" s="8">
        <v>3538773.56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350856757.19999999</v>
      </c>
      <c r="D13" s="8">
        <v>318708521.91000003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199405799.99999997</v>
      </c>
      <c r="D16" s="6">
        <f>SUM(D17:D32)</f>
        <v>184767750.15000001</v>
      </c>
      <c r="E16" s="4"/>
    </row>
    <row r="17" spans="1:5" x14ac:dyDescent="0.2">
      <c r="A17" s="7">
        <v>5110</v>
      </c>
      <c r="B17" s="28" t="s">
        <v>15</v>
      </c>
      <c r="C17" s="8">
        <v>103652557.03</v>
      </c>
      <c r="D17" s="8">
        <v>101290181.41</v>
      </c>
      <c r="E17" s="4"/>
    </row>
    <row r="18" spans="1:5" x14ac:dyDescent="0.2">
      <c r="A18" s="7">
        <v>5120</v>
      </c>
      <c r="B18" s="28" t="s">
        <v>16</v>
      </c>
      <c r="C18" s="8">
        <v>20962658.41</v>
      </c>
      <c r="D18" s="8">
        <v>17870410.719999999</v>
      </c>
      <c r="E18" s="4"/>
    </row>
    <row r="19" spans="1:5" x14ac:dyDescent="0.2">
      <c r="A19" s="7">
        <v>5130</v>
      </c>
      <c r="B19" s="28" t="s">
        <v>17</v>
      </c>
      <c r="C19" s="8">
        <v>32255565.039999999</v>
      </c>
      <c r="D19" s="8">
        <v>30205412.640000001</v>
      </c>
      <c r="E19" s="4"/>
    </row>
    <row r="20" spans="1:5" x14ac:dyDescent="0.2">
      <c r="A20" s="7">
        <v>5210</v>
      </c>
      <c r="B20" s="28" t="s">
        <v>18</v>
      </c>
      <c r="C20" s="8">
        <v>13440012.67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225810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11465557.470000001</v>
      </c>
      <c r="D22" s="8">
        <v>4548987.34</v>
      </c>
      <c r="E22" s="4"/>
    </row>
    <row r="23" spans="1:5" x14ac:dyDescent="0.2">
      <c r="A23" s="7">
        <v>5240</v>
      </c>
      <c r="B23" s="28" t="s">
        <v>21</v>
      </c>
      <c r="C23" s="8">
        <v>12306934.880000001</v>
      </c>
      <c r="D23" s="8">
        <v>5688727.0899999999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509739.11</v>
      </c>
      <c r="D27" s="8">
        <v>13958678.4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4586965.3899999997</v>
      </c>
      <c r="D31" s="8">
        <v>11205352.550000001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184873090.18000004</v>
      </c>
      <c r="D33" s="6">
        <f>+D4-D16</f>
        <v>163017547.59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337373</v>
      </c>
      <c r="D35" s="6">
        <f>SUM(D36:D38)</f>
        <v>73565942.670000002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337373</v>
      </c>
      <c r="D38" s="8">
        <v>73565942.670000002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100993366</v>
      </c>
      <c r="D39" s="6">
        <f>SUM(D40:D42)</f>
        <v>79202612.489999995</v>
      </c>
      <c r="E39" s="4"/>
    </row>
    <row r="40" spans="1:5" x14ac:dyDescent="0.2">
      <c r="A40" s="30">
        <v>1230</v>
      </c>
      <c r="B40" s="29" t="s">
        <v>47</v>
      </c>
      <c r="C40" s="8">
        <v>88105970.450000003</v>
      </c>
      <c r="D40" s="8">
        <v>73690991.569999993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12887395.550000001</v>
      </c>
      <c r="D41" s="8">
        <v>5511620.9199999999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-100655993</v>
      </c>
      <c r="D43" s="6">
        <f>+D35-D39</f>
        <v>-5636669.8199999928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55351192.07</v>
      </c>
      <c r="D50" s="6">
        <f>+D51+D54</f>
        <v>65292155.579999998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55351192.07</v>
      </c>
      <c r="D54" s="8">
        <v>65292155.579999998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-55351192.07</v>
      </c>
      <c r="D55" s="6">
        <f>+D45-D50</f>
        <v>-65292155.579999998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28865905.110000037</v>
      </c>
      <c r="D56" s="6">
        <f>+D33+D43+D55</f>
        <v>92088722.190000013</v>
      </c>
      <c r="E56" s="4"/>
    </row>
    <row r="57" spans="1:5" x14ac:dyDescent="0.2">
      <c r="A57" s="16">
        <v>9000011</v>
      </c>
      <c r="B57" s="5" t="s">
        <v>37</v>
      </c>
      <c r="C57" s="6">
        <v>100639591.34</v>
      </c>
      <c r="D57" s="6">
        <v>37907471.380000003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104918454.84999999</v>
      </c>
      <c r="D58" s="12">
        <v>100639591.34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2017-03-02T18:57:17Z</cp:lastPrinted>
  <dcterms:created xsi:type="dcterms:W3CDTF">2012-12-11T20:31:36Z</dcterms:created>
  <dcterms:modified xsi:type="dcterms:W3CDTF">2018-02-09T18:56:53Z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